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1. PRESTACIONES\1.2 JUBILACIÓN POR ENTIDAD Y TIPO DE PENSIÓN\"/>
    </mc:Choice>
  </mc:AlternateContent>
  <xr:revisionPtr revIDLastSave="0" documentId="13_ncr:1_{61AA23BC-E1E9-456B-B0D2-8DA0F794EA40}" xr6:coauthVersionLast="47" xr6:coauthVersionMax="47" xr10:uidLastSave="{00000000-0000-0000-0000-000000000000}"/>
  <bookViews>
    <workbookView xWindow="-28920" yWindow="-120" windowWidth="29040" windowHeight="15720" tabRatio="829" firstSheet="1" activeTab="1" xr2:uid="{52E393B7-FCF7-4F9E-9B24-8CAB30E12DA7}"/>
  </bookViews>
  <sheets>
    <sheet name="CARATULA" sheetId="13" state="hidden" r:id="rId1"/>
    <sheet name="TIPO PENSION Y AFP 2012" sheetId="1" r:id="rId2"/>
    <sheet name="TIPO PENSION Y AFP 2013" sheetId="2" r:id="rId3"/>
    <sheet name="TIPO PENSION Y AFP 2014" sheetId="3" r:id="rId4"/>
    <sheet name="TIPO PENSION Y AFP 2015" sheetId="4" r:id="rId5"/>
    <sheet name="TIPO PENSION Y AFP 2016" sheetId="5" r:id="rId6"/>
    <sheet name="TIPO PENSION Y AFP 2017" sheetId="6" r:id="rId7"/>
    <sheet name="TIPO PENSION Y AFP 2018" sheetId="7" r:id="rId8"/>
    <sheet name="TIPO PENSION Y AFP 2019" sheetId="8" r:id="rId9"/>
    <sheet name="TIPO PENSION Y AFP 2020" sheetId="9" r:id="rId10"/>
    <sheet name="TIPO PENSION Y AFP 2021" sheetId="10" r:id="rId11"/>
    <sheet name="TIPO PENSION Y AFP 2022" sheetId="11" r:id="rId12"/>
    <sheet name="TIPO PENSION Y AFP 2023" sheetId="12" r:id="rId13"/>
  </sheets>
  <definedNames>
    <definedName name="_xlnm.Print_Area" localSheetId="0">CARATULA!$B$1:$M$45</definedName>
    <definedName name="_xlnm.Print_Area" localSheetId="1">'TIPO PENSION Y AFP 2012'!$B$1:$M$27</definedName>
    <definedName name="_xlnm.Print_Area" localSheetId="2">'TIPO PENSION Y AFP 2013'!$B$1:$M$24</definedName>
    <definedName name="_xlnm.Print_Area" localSheetId="3">'TIPO PENSION Y AFP 2014'!$B$1:$M$24</definedName>
    <definedName name="_xlnm.Print_Area" localSheetId="4">'TIPO PENSION Y AFP 2015'!$B$1:$M$24</definedName>
    <definedName name="_xlnm.Print_Area" localSheetId="5">'TIPO PENSION Y AFP 2016'!$B$1:$M$24</definedName>
    <definedName name="_xlnm.Print_Area" localSheetId="6">'TIPO PENSION Y AFP 2017'!$B$1:$M$24</definedName>
    <definedName name="_xlnm.Print_Area" localSheetId="7">'TIPO PENSION Y AFP 2018'!$B$1:$M$24</definedName>
    <definedName name="_xlnm.Print_Area" localSheetId="8">'TIPO PENSION Y AFP 2019'!$B$1:$M$24</definedName>
    <definedName name="_xlnm.Print_Area" localSheetId="9">'TIPO PENSION Y AFP 2020'!$B$1:$M$24</definedName>
    <definedName name="_xlnm.Print_Area" localSheetId="10">'TIPO PENSION Y AFP 2021'!$B$1:$M$24</definedName>
    <definedName name="_xlnm.Print_Area" localSheetId="11">'TIPO PENSION Y AFP 2022'!$B$1:$M$24</definedName>
    <definedName name="_xlnm.Print_Area" localSheetId="12">'TIPO PENSION Y AFP 2023'!$B$1:$M$23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2" l="1"/>
  <c r="D16" i="12"/>
  <c r="E16" i="12"/>
  <c r="F16" i="12"/>
  <c r="G16" i="12"/>
  <c r="H16" i="12"/>
  <c r="I16" i="12"/>
  <c r="J16" i="12"/>
  <c r="K16" i="12"/>
  <c r="L16" i="12"/>
  <c r="M16" i="12" l="1"/>
  <c r="C17" i="11"/>
  <c r="D17" i="11"/>
  <c r="E17" i="11"/>
  <c r="F17" i="11"/>
  <c r="G17" i="11"/>
  <c r="H17" i="11"/>
  <c r="I17" i="11"/>
  <c r="J17" i="11"/>
  <c r="K17" i="11"/>
  <c r="L17" i="11"/>
  <c r="M17" i="11" l="1"/>
  <c r="C17" i="10"/>
  <c r="D17" i="10"/>
  <c r="E17" i="10"/>
  <c r="F17" i="10"/>
  <c r="G17" i="10"/>
  <c r="H17" i="10"/>
  <c r="I17" i="10"/>
  <c r="J17" i="10"/>
  <c r="K17" i="10"/>
  <c r="L17" i="10"/>
  <c r="M17" i="10" l="1"/>
  <c r="C17" i="9"/>
  <c r="D17" i="9"/>
  <c r="E17" i="9"/>
  <c r="F17" i="9"/>
  <c r="G17" i="9"/>
  <c r="H17" i="9"/>
  <c r="I17" i="9"/>
  <c r="J17" i="9"/>
  <c r="K17" i="9"/>
  <c r="L17" i="9"/>
  <c r="M17" i="9" l="1"/>
  <c r="C17" i="8"/>
  <c r="D17" i="8"/>
  <c r="E17" i="8"/>
  <c r="F17" i="8"/>
  <c r="G17" i="8"/>
  <c r="H17" i="8"/>
  <c r="I17" i="8"/>
  <c r="J17" i="8"/>
  <c r="K17" i="8"/>
  <c r="L17" i="8"/>
  <c r="M17" i="8" l="1"/>
  <c r="C17" i="7"/>
  <c r="D17" i="7"/>
  <c r="E17" i="7"/>
  <c r="F17" i="7"/>
  <c r="G17" i="7"/>
  <c r="H17" i="7"/>
  <c r="I17" i="7"/>
  <c r="J17" i="7"/>
  <c r="K17" i="7"/>
  <c r="L17" i="7"/>
  <c r="M17" i="7" l="1"/>
  <c r="C17" i="6"/>
  <c r="D17" i="6"/>
  <c r="E17" i="6"/>
  <c r="F17" i="6"/>
  <c r="G17" i="6"/>
  <c r="H17" i="6"/>
  <c r="I17" i="6"/>
  <c r="J17" i="6"/>
  <c r="K17" i="6"/>
  <c r="L17" i="6"/>
  <c r="M17" i="6" l="1"/>
  <c r="C17" i="5"/>
  <c r="D17" i="5"/>
  <c r="E17" i="5"/>
  <c r="F17" i="5"/>
  <c r="G17" i="5"/>
  <c r="H17" i="5"/>
  <c r="I17" i="5"/>
  <c r="J17" i="5"/>
  <c r="K17" i="5"/>
  <c r="L17" i="5"/>
  <c r="M17" i="5" l="1"/>
  <c r="C17" i="4"/>
  <c r="D17" i="4"/>
  <c r="E17" i="4"/>
  <c r="F17" i="4"/>
  <c r="G17" i="4"/>
  <c r="H17" i="4"/>
  <c r="I17" i="4"/>
  <c r="J17" i="4"/>
  <c r="K17" i="4"/>
  <c r="L17" i="4"/>
  <c r="M17" i="4" l="1"/>
  <c r="C17" i="3"/>
  <c r="D17" i="3"/>
  <c r="E17" i="3"/>
  <c r="F17" i="3"/>
  <c r="G17" i="3"/>
  <c r="H17" i="3"/>
  <c r="I17" i="3"/>
  <c r="J17" i="3"/>
  <c r="K17" i="3"/>
  <c r="L17" i="3"/>
  <c r="M17" i="3" l="1"/>
  <c r="C17" i="2"/>
  <c r="D17" i="2"/>
  <c r="E17" i="2"/>
  <c r="F17" i="2"/>
  <c r="G17" i="2"/>
  <c r="H17" i="2"/>
  <c r="I17" i="2"/>
  <c r="J17" i="2"/>
  <c r="K17" i="2"/>
  <c r="L17" i="2"/>
  <c r="M17" i="2" l="1"/>
  <c r="M14" i="1"/>
  <c r="M15" i="1"/>
  <c r="M16" i="1"/>
  <c r="D17" i="1"/>
  <c r="E17" i="1"/>
  <c r="F17" i="1"/>
  <c r="G17" i="1"/>
  <c r="H17" i="1"/>
  <c r="I17" i="1"/>
  <c r="J17" i="1"/>
  <c r="K17" i="1"/>
  <c r="L17" i="1"/>
  <c r="M13" i="1" l="1"/>
  <c r="M17" i="1" s="1"/>
  <c r="C17" i="1"/>
</calcChain>
</file>

<file path=xl/sharedStrings.xml><?xml version="1.0" encoding="utf-8"?>
<sst xmlns="http://schemas.openxmlformats.org/spreadsheetml/2006/main" count="383" uniqueCount="45">
  <si>
    <t>ENTIDAD</t>
  </si>
  <si>
    <t>CCM</t>
  </si>
  <si>
    <t>JUBCC</t>
  </si>
  <si>
    <t>MVV</t>
  </si>
  <si>
    <t>PM-CCM</t>
  </si>
  <si>
    <t>PM-JUBCC</t>
  </si>
  <si>
    <t>PM-MVV</t>
  </si>
  <si>
    <t>PM-SV</t>
  </si>
  <si>
    <t>SV</t>
  </si>
  <si>
    <t>PV</t>
  </si>
  <si>
    <t>PSV</t>
  </si>
  <si>
    <t>LA VITALICIA SEGUROS Y REASEGUROS DE VIDA S.A.</t>
  </si>
  <si>
    <t>SEGUROS PROVIDA S.A.</t>
  </si>
  <si>
    <t>FUTURO DE BOLIVIA S.A. AFP</t>
  </si>
  <si>
    <t>GESTORA PÚBLICA DE LA SEGURIDAD SOCIAL DE LARGO PLAZO</t>
  </si>
  <si>
    <t>(En número de personas)</t>
  </si>
  <si>
    <t>A diciembre de 2012</t>
  </si>
  <si>
    <t>A diciembre de 2013</t>
  </si>
  <si>
    <t>A diciembre de 2014</t>
  </si>
  <si>
    <t>A diciembre de 2015</t>
  </si>
  <si>
    <t>A diciembre de 2016</t>
  </si>
  <si>
    <t>A diciembre de 2017</t>
  </si>
  <si>
    <t>A diciembre de 2018</t>
  </si>
  <si>
    <t>A diciembre de 2019</t>
  </si>
  <si>
    <t>A diciembre de 2020</t>
  </si>
  <si>
    <t>A diciembre de 2021</t>
  </si>
  <si>
    <t>A diciembre de 2022</t>
  </si>
  <si>
    <t>A diciembre de 2023</t>
  </si>
  <si>
    <t>BBVA PREVISIÓN AFP S.A.</t>
  </si>
  <si>
    <t xml:space="preserve">TOTAL </t>
  </si>
  <si>
    <t>Fuente: Elaborado en base a informacion remitida por Futuro de Bolivia S.A. AFP, BBVA Previsión AFP S.A., La Vitalicia Seguros y Reaseguros de Vida S.A. y Seguros PROVIDA S.A.</t>
  </si>
  <si>
    <t>TOTAL</t>
  </si>
  <si>
    <t>SIP: Sistema Integral de Pensiones.</t>
  </si>
  <si>
    <t>SSO: Seguro Social Obligatorio.</t>
  </si>
  <si>
    <t>JUBCC: Son contratos de jubilación exclusivamente con Compensación de Cotizaciones Mensual vigentes hasta junio/2003.</t>
  </si>
  <si>
    <t>MVV:Son contratos de jubilación de Mensualidad Vitalicia Variable suscritos con una AFP.</t>
  </si>
  <si>
    <t>SV: Son contratos de jubilación de Seguro Vitalicio suscritos con una Entidad Aseguradora (EA).</t>
  </si>
  <si>
    <t>CCM: Son contratos de Pago de Compensación de Cotizaciones Mensual (AFP).</t>
  </si>
  <si>
    <t>PM: Son contratos de Pensión Mínima suscritos con una AFP o Entidad Aseguradora (EA).</t>
  </si>
  <si>
    <t>PV: Son contratos de jubilación de Pensión de Vejez (Ley Nº065 de Pensiones) suscritos con las AFP.</t>
  </si>
  <si>
    <t>Fuente: Elaborado en base a informacion remitida por la Gestora Pública de la Seguridad Social de Largo Plazo, La Vitalicia Seguros y Reaseguros de Vida S.A. y Seguros PROVIDA S.A.</t>
  </si>
  <si>
    <t>PERSONAS QUE GENERARON DERECHO A PAGO DE PENSIONES POR</t>
  </si>
  <si>
    <t>JUBILACIÓN SSO Y SIP, PAGO DE CCM , PENSIÓN MÍNIMA Y PENSIÓN SOLIDARIA DE VEJEZ POR MODALIDAD DE PENSIÓN</t>
  </si>
  <si>
    <t>DISTRIBUCIÓN POR ENTIDAD</t>
  </si>
  <si>
    <t>PSV: Son contratos de jubilación de Pensión Solidaria de Vejez (Ley Nº 065 de Pensiones) suscritos con las AFP.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</si>
</sst>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2"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CC0000"/>
      <name val="Arial"/>
      <family val="2"/>
    </font>
    <font>
      <i/>
      <sz val="8"/>
      <color rgb="FF808080"/>
      <name val="Arial"/>
      <family val="2"/>
    </font>
    <font>
      <sz val="8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8"/>
      <color rgb="FF0000EE"/>
      <name val="Arial"/>
      <family val="2"/>
    </font>
    <font>
      <sz val="8"/>
      <color rgb="FF996600"/>
      <name val="Arial"/>
      <family val="2"/>
    </font>
    <font>
      <sz val="8"/>
      <color rgb="FF333333"/>
      <name val="Arial"/>
      <family val="2"/>
    </font>
    <font>
      <b/>
      <i/>
      <u/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8"/>
      <name val="Arial"/>
      <family val="2"/>
    </font>
    <font>
      <sz val="8"/>
      <color rgb="FF000000"/>
      <name val="Arial1"/>
    </font>
    <font>
      <b/>
      <i/>
      <sz val="9"/>
      <color rgb="FF000000"/>
      <name val="Arial"/>
      <family val="2"/>
    </font>
    <font>
      <sz val="10"/>
      <color theme="1"/>
      <name val="Liberation Sans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558ED5"/>
        <bgColor rgb="FFCCE4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7"/>
    <xf numFmtId="0" fontId="1" fillId="0" borderId="0" xfId="7" applyAlignment="1">
      <alignment horizontal="center" vertical="center"/>
    </xf>
    <xf numFmtId="3" fontId="1" fillId="0" borderId="0" xfId="7" applyNumberFormat="1"/>
    <xf numFmtId="41" fontId="21" fillId="10" borderId="3" xfId="7" applyNumberFormat="1" applyFont="1" applyFill="1" applyBorder="1" applyAlignment="1">
      <alignment horizontal="center" vertical="center"/>
    </xf>
    <xf numFmtId="41" fontId="21" fillId="10" borderId="4" xfId="7" applyNumberFormat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center" vertical="center"/>
    </xf>
    <xf numFmtId="0" fontId="1" fillId="0" borderId="0" xfId="7" applyFill="1" applyBorder="1"/>
    <xf numFmtId="0" fontId="1" fillId="0" borderId="0" xfId="7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left" vertical="center" wrapText="1"/>
    </xf>
    <xf numFmtId="41" fontId="20" fillId="0" borderId="0" xfId="7" applyNumberFormat="1" applyFont="1" applyFill="1" applyBorder="1" applyAlignment="1">
      <alignment horizontal="center" vertical="center"/>
    </xf>
    <xf numFmtId="41" fontId="21" fillId="0" borderId="0" xfId="7" applyNumberFormat="1" applyFont="1" applyFill="1" applyBorder="1" applyAlignment="1">
      <alignment horizontal="center" vertical="center"/>
    </xf>
    <xf numFmtId="3" fontId="1" fillId="0" borderId="0" xfId="7" applyNumberFormat="1" applyFill="1" applyBorder="1"/>
    <xf numFmtId="0" fontId="22" fillId="11" borderId="0" xfId="7" applyFont="1" applyFill="1" applyBorder="1"/>
    <xf numFmtId="3" fontId="22" fillId="11" borderId="0" xfId="7" applyNumberFormat="1" applyFont="1" applyFill="1" applyBorder="1" applyAlignment="1">
      <alignment horizontal="center" vertical="center"/>
    </xf>
    <xf numFmtId="0" fontId="23" fillId="0" borderId="0" xfId="7" applyFont="1" applyFill="1"/>
    <xf numFmtId="3" fontId="23" fillId="0" borderId="0" xfId="7" applyNumberFormat="1" applyFont="1" applyFill="1"/>
    <xf numFmtId="0" fontId="24" fillId="0" borderId="0" xfId="0" applyFont="1"/>
    <xf numFmtId="41" fontId="22" fillId="12" borderId="4" xfId="7" applyNumberFormat="1" applyFont="1" applyFill="1" applyBorder="1" applyAlignment="1">
      <alignment horizontal="center" vertical="center"/>
    </xf>
    <xf numFmtId="41" fontId="27" fillId="10" borderId="3" xfId="7" applyNumberFormat="1" applyFont="1" applyFill="1" applyBorder="1" applyAlignment="1">
      <alignment horizontal="center" vertical="center"/>
    </xf>
    <xf numFmtId="0" fontId="22" fillId="12" borderId="4" xfId="7" applyFont="1" applyFill="1" applyBorder="1" applyAlignment="1">
      <alignment horizontal="center"/>
    </xf>
    <xf numFmtId="0" fontId="30" fillId="9" borderId="2" xfId="7" applyFont="1" applyFill="1" applyBorder="1" applyAlignment="1">
      <alignment horizontal="center" vertical="center"/>
    </xf>
    <xf numFmtId="0" fontId="30" fillId="9" borderId="2" xfId="7" applyFont="1" applyFill="1" applyBorder="1" applyAlignment="1">
      <alignment horizontal="center" vertical="center" wrapText="1"/>
    </xf>
    <xf numFmtId="0" fontId="31" fillId="10" borderId="3" xfId="7" applyFont="1" applyFill="1" applyBorder="1" applyAlignment="1">
      <alignment horizontal="left" vertical="center" wrapText="1"/>
    </xf>
    <xf numFmtId="41" fontId="31" fillId="10" borderId="3" xfId="7" applyNumberFormat="1" applyFont="1" applyFill="1" applyBorder="1" applyAlignment="1">
      <alignment horizontal="center" vertical="center"/>
    </xf>
    <xf numFmtId="0" fontId="31" fillId="10" borderId="4" xfId="7" applyFont="1" applyFill="1" applyBorder="1" applyAlignment="1">
      <alignment horizontal="left" vertical="center" wrapText="1"/>
    </xf>
    <xf numFmtId="0" fontId="21" fillId="10" borderId="3" xfId="7" applyFont="1" applyFill="1" applyBorder="1" applyAlignment="1">
      <alignment horizontal="left" vertical="center" wrapText="1"/>
    </xf>
    <xf numFmtId="0" fontId="21" fillId="10" borderId="4" xfId="7" applyFont="1" applyFill="1" applyBorder="1" applyAlignment="1">
      <alignment horizontal="left" vertical="center" wrapText="1"/>
    </xf>
    <xf numFmtId="3" fontId="22" fillId="12" borderId="4" xfId="7" applyNumberFormat="1" applyFont="1" applyFill="1" applyBorder="1" applyAlignment="1">
      <alignment horizontal="right" vertical="center"/>
    </xf>
    <xf numFmtId="43" fontId="22" fillId="12" borderId="4" xfId="20" applyFont="1" applyFill="1" applyBorder="1" applyAlignment="1">
      <alignment horizontal="right" vertical="center"/>
    </xf>
    <xf numFmtId="43" fontId="21" fillId="10" borderId="4" xfId="20" applyFont="1" applyFill="1" applyBorder="1" applyAlignment="1">
      <alignment horizontal="center" vertical="center"/>
    </xf>
    <xf numFmtId="43" fontId="21" fillId="10" borderId="3" xfId="20" applyFont="1" applyFill="1" applyBorder="1" applyAlignment="1">
      <alignment horizontal="center" vertical="center"/>
    </xf>
    <xf numFmtId="43" fontId="31" fillId="10" borderId="3" xfId="20" applyFont="1" applyFill="1" applyBorder="1" applyAlignment="1">
      <alignment horizontal="center" vertical="center"/>
    </xf>
    <xf numFmtId="164" fontId="31" fillId="10" borderId="3" xfId="20" applyNumberFormat="1" applyFont="1" applyFill="1" applyBorder="1" applyAlignment="1">
      <alignment horizontal="center" vertical="center"/>
    </xf>
    <xf numFmtId="164" fontId="21" fillId="10" borderId="4" xfId="20" applyNumberFormat="1" applyFont="1" applyFill="1" applyBorder="1" applyAlignment="1">
      <alignment horizontal="center" vertical="center"/>
    </xf>
    <xf numFmtId="164" fontId="31" fillId="10" borderId="3" xfId="7" applyNumberFormat="1" applyFont="1" applyFill="1" applyBorder="1" applyAlignment="1">
      <alignment horizontal="center" vertical="center"/>
    </xf>
    <xf numFmtId="164" fontId="21" fillId="10" borderId="3" xfId="7" applyNumberFormat="1" applyFont="1" applyFill="1" applyBorder="1" applyAlignment="1">
      <alignment horizontal="center" vertical="center"/>
    </xf>
    <xf numFmtId="43" fontId="22" fillId="12" borderId="4" xfId="20" applyFont="1" applyFill="1" applyBorder="1" applyAlignment="1">
      <alignment horizontal="center" vertical="center"/>
    </xf>
    <xf numFmtId="164" fontId="30" fillId="9" borderId="2" xfId="20" applyNumberFormat="1" applyFont="1" applyFill="1" applyBorder="1" applyAlignment="1">
      <alignment horizontal="center" vertical="center"/>
    </xf>
    <xf numFmtId="164" fontId="30" fillId="9" borderId="2" xfId="20" applyNumberFormat="1" applyFont="1" applyFill="1" applyBorder="1" applyAlignment="1">
      <alignment horizontal="center" vertical="center" wrapText="1"/>
    </xf>
    <xf numFmtId="164" fontId="21" fillId="10" borderId="3" xfId="20" applyNumberFormat="1" applyFont="1" applyFill="1" applyBorder="1" applyAlignment="1">
      <alignment horizontal="center" vertical="center"/>
    </xf>
    <xf numFmtId="164" fontId="27" fillId="10" borderId="3" xfId="20" applyNumberFormat="1" applyFont="1" applyFill="1" applyBorder="1" applyAlignment="1">
      <alignment horizontal="center" vertical="center"/>
    </xf>
    <xf numFmtId="164" fontId="22" fillId="12" borderId="4" xfId="20" applyNumberFormat="1" applyFont="1" applyFill="1" applyBorder="1" applyAlignment="1">
      <alignment horizontal="center"/>
    </xf>
    <xf numFmtId="164" fontId="22" fillId="12" borderId="4" xfId="20" applyNumberFormat="1" applyFont="1" applyFill="1" applyBorder="1"/>
    <xf numFmtId="164" fontId="22" fillId="12" borderId="4" xfId="20" applyNumberFormat="1" applyFont="1" applyFill="1" applyBorder="1" applyAlignment="1">
      <alignment horizontal="right" vertical="center"/>
    </xf>
    <xf numFmtId="164" fontId="21" fillId="10" borderId="3" xfId="20" applyNumberFormat="1" applyFont="1" applyFill="1" applyBorder="1" applyAlignment="1">
      <alignment horizontal="left" vertical="center" wrapText="1"/>
    </xf>
    <xf numFmtId="164" fontId="21" fillId="10" borderId="4" xfId="20" applyNumberFormat="1" applyFont="1" applyFill="1" applyBorder="1" applyAlignment="1">
      <alignment horizontal="left" vertical="center" wrapText="1"/>
    </xf>
    <xf numFmtId="164" fontId="22" fillId="12" borderId="4" xfId="20" applyNumberFormat="1" applyFont="1" applyFill="1" applyBorder="1" applyAlignment="1">
      <alignment horizontal="center" vertical="center"/>
    </xf>
    <xf numFmtId="0" fontId="0" fillId="0" borderId="0" xfId="0"/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center" vertical="center" wrapText="1"/>
    </xf>
  </cellXfs>
  <cellStyles count="21">
    <cellStyle name="Accent" xfId="2" xr:uid="{A7439A29-B7F2-465D-B89E-BF49D99407ED}"/>
    <cellStyle name="Accent 1" xfId="3" xr:uid="{1E74F164-DA2D-4A48-9161-E3C7D6DB33F8}"/>
    <cellStyle name="Accent 2" xfId="4" xr:uid="{DDF940FC-8F31-4E22-90F2-548D82D0CFA5}"/>
    <cellStyle name="Accent 3" xfId="5" xr:uid="{41D5A9B6-C5ED-40EA-9472-F109A3424D84}"/>
    <cellStyle name="Bad" xfId="6" xr:uid="{89CD2BC2-725D-401F-9B3C-291E3CD8E8D5}"/>
    <cellStyle name="Default" xfId="7" xr:uid="{8F397EF4-0A66-4F65-87D6-ADD9E1AD67C7}"/>
    <cellStyle name="Error" xfId="8" xr:uid="{A67D4720-B1B7-4655-8293-7AA6CCEF5772}"/>
    <cellStyle name="Footnote" xfId="9" xr:uid="{6F49C41B-934B-4F70-B799-0F03D3CF1623}"/>
    <cellStyle name="Good" xfId="10" xr:uid="{8236AA36-9157-476B-998B-152E64C812D7}"/>
    <cellStyle name="Heading" xfId="11" xr:uid="{03C7CA0B-A802-4FEE-B194-A17FB0E7A1C0}"/>
    <cellStyle name="Heading 1" xfId="12" xr:uid="{81961ACD-76D4-429C-B26A-34515BF8DF3A}"/>
    <cellStyle name="Heading 2" xfId="13" xr:uid="{BC7DB344-4C20-4EE4-816B-CFD6BDC9288D}"/>
    <cellStyle name="Hyperlink" xfId="14" xr:uid="{D322426D-5BBE-4261-ADB9-184E1E755412}"/>
    <cellStyle name="Millares" xfId="20" builtinId="3"/>
    <cellStyle name="Neutral" xfId="1" builtinId="28" customBuiltin="1"/>
    <cellStyle name="Normal" xfId="0" builtinId="0" customBuiltin="1"/>
    <cellStyle name="Note" xfId="15" xr:uid="{6D2B213B-AE84-4353-B51A-B5C654AAEBCF}"/>
    <cellStyle name="Result" xfId="16" xr:uid="{17CA6C59-1D85-453A-9D4D-99E2589E4DDC}"/>
    <cellStyle name="Status" xfId="17" xr:uid="{1C706063-429C-4864-A018-13154E624CE5}"/>
    <cellStyle name="Text" xfId="18" xr:uid="{97616AA4-CE26-4EFD-8027-1906BA16841D}"/>
    <cellStyle name="Warning" xfId="19" xr:uid="{DE159C83-6E27-4F52-9F25-0840AB110E2A}"/>
  </cellStyles>
  <dxfs count="0"/>
  <tableStyles count="0" defaultTableStyle="TableStyleMedium2" defaultPivotStyle="PivotStyleLight16"/>
  <colors>
    <mruColors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0</xdr:rowOff>
    </xdr:from>
    <xdr:to>
      <xdr:col>13</xdr:col>
      <xdr:colOff>5943</xdr:colOff>
      <xdr:row>45</xdr:row>
      <xdr:rowOff>34637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3BEB0F-A689-4A0D-8128-59CFD11E8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0"/>
          <a:ext cx="12041061" cy="7957196"/>
        </a:xfrm>
        <a:prstGeom prst="rect">
          <a:avLst/>
        </a:prstGeom>
      </xdr:spPr>
    </xdr:pic>
    <xdr:clientData/>
  </xdr:twoCellAnchor>
  <xdr:twoCellAnchor>
    <xdr:from>
      <xdr:col>1</xdr:col>
      <xdr:colOff>187036</xdr:colOff>
      <xdr:row>2</xdr:row>
      <xdr:rowOff>19627</xdr:rowOff>
    </xdr:from>
    <xdr:to>
      <xdr:col>6</xdr:col>
      <xdr:colOff>738909</xdr:colOff>
      <xdr:row>7</xdr:row>
      <xdr:rowOff>183284</xdr:rowOff>
    </xdr:to>
    <xdr:sp macro="" textlink="">
      <xdr:nvSpPr>
        <xdr:cNvPr id="4" name="Diagrama de flujo: proceso alternativo 3">
          <a:extLst>
            <a:ext uri="{FF2B5EF4-FFF2-40B4-BE49-F238E27FC236}">
              <a16:creationId xmlns:a16="http://schemas.microsoft.com/office/drawing/2014/main" id="{5D0CDDA0-E2C3-4864-8AD7-4407B5A57521}"/>
            </a:ext>
          </a:extLst>
        </xdr:cNvPr>
        <xdr:cNvSpPr/>
      </xdr:nvSpPr>
      <xdr:spPr>
        <a:xfrm>
          <a:off x="308263" y="296718"/>
          <a:ext cx="6128328" cy="1323975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547060</xdr:colOff>
      <xdr:row>3</xdr:row>
      <xdr:rowOff>21079</xdr:rowOff>
    </xdr:from>
    <xdr:to>
      <xdr:col>6</xdr:col>
      <xdr:colOff>425739</xdr:colOff>
      <xdr:row>7</xdr:row>
      <xdr:rowOff>13481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F4B7C8-79CD-4501-8882-BC0C9EC62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287" y="436715"/>
          <a:ext cx="5455134" cy="1014175"/>
        </a:xfrm>
        <a:prstGeom prst="rect">
          <a:avLst/>
        </a:prstGeom>
      </xdr:spPr>
    </xdr:pic>
    <xdr:clientData/>
  </xdr:twoCellAnchor>
  <xdr:twoCellAnchor>
    <xdr:from>
      <xdr:col>1</xdr:col>
      <xdr:colOff>1669506</xdr:colOff>
      <xdr:row>28</xdr:row>
      <xdr:rowOff>27080</xdr:rowOff>
    </xdr:from>
    <xdr:to>
      <xdr:col>10</xdr:col>
      <xdr:colOff>827537</xdr:colOff>
      <xdr:row>36</xdr:row>
      <xdr:rowOff>133494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8B65C87C-DD44-40ED-BC69-DDFBCDB6954A}"/>
            </a:ext>
          </a:extLst>
        </xdr:cNvPr>
        <xdr:cNvSpPr txBox="1">
          <a:spLocks noGrp="1"/>
        </xdr:cNvSpPr>
      </xdr:nvSpPr>
      <xdr:spPr>
        <a:xfrm>
          <a:off x="1781565" y="5473139"/>
          <a:ext cx="8402884" cy="12718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lnSpc>
              <a:spcPct val="110000"/>
            </a:lnSpc>
            <a:spcBef>
              <a:spcPts val="600"/>
            </a:spcBef>
            <a:spcAft>
              <a:spcPts val="0"/>
            </a:spcAft>
            <a:buNone/>
          </a:pPr>
          <a:r>
            <a:rPr lang="es-BO" sz="35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PERSONAS QUE GENERARON DERECHO A PAGO DE PENSIONES POR JUBILACIÓN SSO Y SIP, PAGO DE CCM , PENSIÓN MÍNIMA Y PENSIÓN SOLIDARIA DE VEJEZ POR MODALIDAD DE PENSIÓN DISTRIBUCIÓN POR ENTIDAD</a:t>
          </a:r>
          <a:endParaRPr sz="35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611187</xdr:colOff>
      <xdr:row>0</xdr:row>
      <xdr:rowOff>79376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9BBAEC7-55C9-42CC-95C2-D25BA71BB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1312" y="79376"/>
          <a:ext cx="1494502" cy="51303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619125</xdr:colOff>
      <xdr:row>0</xdr:row>
      <xdr:rowOff>87313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180A86A3-B100-4286-971B-21FF8CB83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87313"/>
          <a:ext cx="1494502" cy="513038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611188</xdr:colOff>
      <xdr:row>0</xdr:row>
      <xdr:rowOff>71437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35BDE8E-DCD8-404B-9AEE-C3E67C9D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1313" y="71437"/>
          <a:ext cx="1494502" cy="51303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627064</xdr:colOff>
      <xdr:row>0</xdr:row>
      <xdr:rowOff>87311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92B54A8-7DE8-4E65-8A2E-E4144982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8627" y="87311"/>
          <a:ext cx="1494502" cy="51303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619125</xdr:colOff>
      <xdr:row>0</xdr:row>
      <xdr:rowOff>79376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26F79947-F24F-4552-B6E7-B91DBB0E8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79376"/>
          <a:ext cx="1494502" cy="5130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611187</xdr:colOff>
      <xdr:row>0</xdr:row>
      <xdr:rowOff>95249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FAF5525-ADD7-4166-A1AE-BFD7D8A3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1312" y="95249"/>
          <a:ext cx="1494502" cy="5130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611186</xdr:colOff>
      <xdr:row>0</xdr:row>
      <xdr:rowOff>87312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D7CA813-1E4C-4816-B318-36F85367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1311" y="87312"/>
          <a:ext cx="1494502" cy="5130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627061</xdr:colOff>
      <xdr:row>0</xdr:row>
      <xdr:rowOff>79375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D42ACF8-5AA1-434B-B6D5-78437E0A5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7186" y="79375"/>
          <a:ext cx="1494502" cy="51303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627062</xdr:colOff>
      <xdr:row>0</xdr:row>
      <xdr:rowOff>63500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15A16CB-4320-4207-82F1-A5EDBB2B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7187" y="63500"/>
          <a:ext cx="1494502" cy="5130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627062</xdr:colOff>
      <xdr:row>0</xdr:row>
      <xdr:rowOff>87313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CC0DAEA3-2B2D-4477-A6FD-539AAEFE8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7187" y="87313"/>
          <a:ext cx="1494502" cy="5130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611187</xdr:colOff>
      <xdr:row>0</xdr:row>
      <xdr:rowOff>87312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47C3C43-6C02-477E-B632-3123D4CC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1312" y="87312"/>
          <a:ext cx="1494502" cy="51303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619126</xdr:colOff>
      <xdr:row>0</xdr:row>
      <xdr:rowOff>79375</xdr:rowOff>
    </xdr:from>
    <xdr:ext cx="1494502" cy="51303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E8A2BFA-D2ED-4C97-AA09-90F1D6079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1" y="79375"/>
          <a:ext cx="1494502" cy="5130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18CB-11BA-40B6-82CB-92FFF5221C89}">
  <sheetPr>
    <pageSetUpPr fitToPage="1"/>
  </sheetPr>
  <dimension ref="A1:N23"/>
  <sheetViews>
    <sheetView showGridLines="0" topLeftCell="A7" zoomScale="85" zoomScaleNormal="85" zoomScaleSheetLayoutView="130" workbookViewId="0">
      <selection activeCell="C55" sqref="C55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.7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39.75" customHeight="1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4" ht="1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4" ht="12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s="7" customFormat="1" ht="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s="7" customFormat="1" ht="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4" customFormat="1" ht="24" customHeight="1">
      <c r="A12" s="7"/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7"/>
    </row>
    <row r="13" spans="1:14" customFormat="1" ht="24" customHeight="1">
      <c r="A13" s="7"/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7"/>
    </row>
    <row r="14" spans="1:14" customFormat="1" ht="28.5" customHeight="1">
      <c r="A14" s="7"/>
      <c r="B14" s="1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"/>
    </row>
    <row r="15" spans="1:14" customFormat="1" ht="24" customHeight="1">
      <c r="A15" s="7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7"/>
    </row>
    <row r="16" spans="1:14" customFormat="1" ht="15">
      <c r="A16" s="7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7"/>
    </row>
    <row r="17" spans="1:14" customFormat="1" ht="12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4"/>
      <c r="M17" s="14"/>
      <c r="N17" s="7"/>
    </row>
    <row r="18" spans="1:14" customFormat="1" ht="12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0A3FB-A3A4-4249-9C0E-A12642564848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6028</v>
      </c>
      <c r="D13" s="42">
        <v>90</v>
      </c>
      <c r="E13" s="42">
        <v>7767</v>
      </c>
      <c r="F13" s="42">
        <v>7</v>
      </c>
      <c r="G13" s="42">
        <v>0</v>
      </c>
      <c r="H13" s="42">
        <v>102</v>
      </c>
      <c r="I13" s="42">
        <v>0</v>
      </c>
      <c r="J13" s="42">
        <v>54548</v>
      </c>
      <c r="K13" s="42">
        <v>11565</v>
      </c>
      <c r="L13" s="42">
        <v>0</v>
      </c>
      <c r="M13" s="43">
        <v>80107</v>
      </c>
      <c r="N13" s="1"/>
    </row>
    <row r="14" spans="1:14" customFormat="1" ht="24" customHeight="1">
      <c r="A14" s="1"/>
      <c r="B14" s="28" t="s">
        <v>28</v>
      </c>
      <c r="C14" s="42">
        <v>6157</v>
      </c>
      <c r="D14" s="42">
        <v>89</v>
      </c>
      <c r="E14" s="42">
        <v>9344</v>
      </c>
      <c r="F14" s="42">
        <v>22</v>
      </c>
      <c r="G14" s="42">
        <v>0</v>
      </c>
      <c r="H14" s="42">
        <v>210</v>
      </c>
      <c r="I14" s="42">
        <v>0</v>
      </c>
      <c r="J14" s="42">
        <v>53084</v>
      </c>
      <c r="K14" s="42">
        <v>12303</v>
      </c>
      <c r="L14" s="42">
        <v>0</v>
      </c>
      <c r="M14" s="43">
        <v>81209</v>
      </c>
      <c r="N14" s="1"/>
    </row>
    <row r="15" spans="1:14" customFormat="1" ht="28.5" customHeight="1">
      <c r="A15" s="1"/>
      <c r="B15" s="29" t="s">
        <v>11</v>
      </c>
      <c r="C15" s="42">
        <v>0</v>
      </c>
      <c r="D15" s="42">
        <v>0</v>
      </c>
      <c r="E15" s="42">
        <v>0</v>
      </c>
      <c r="F15" s="42">
        <v>0</v>
      </c>
      <c r="G15" s="36">
        <v>0</v>
      </c>
      <c r="H15" s="42">
        <v>0</v>
      </c>
      <c r="I15" s="42">
        <v>0</v>
      </c>
      <c r="J15" s="36">
        <v>210</v>
      </c>
      <c r="K15" s="36">
        <v>58</v>
      </c>
      <c r="L15" s="36">
        <v>1439</v>
      </c>
      <c r="M15" s="43">
        <v>1707</v>
      </c>
      <c r="N15" s="1"/>
    </row>
    <row r="16" spans="1:14" customFormat="1" ht="24" customHeight="1">
      <c r="A16" s="1"/>
      <c r="B16" s="29" t="s">
        <v>12</v>
      </c>
      <c r="C16" s="42">
        <v>0</v>
      </c>
      <c r="D16" s="42">
        <v>0</v>
      </c>
      <c r="E16" s="42">
        <v>0</v>
      </c>
      <c r="F16" s="42">
        <v>0</v>
      </c>
      <c r="G16" s="36">
        <v>0</v>
      </c>
      <c r="H16" s="42">
        <v>0</v>
      </c>
      <c r="I16" s="42">
        <v>0</v>
      </c>
      <c r="J16" s="36">
        <v>85</v>
      </c>
      <c r="K16" s="42">
        <v>0</v>
      </c>
      <c r="L16" s="36">
        <v>382</v>
      </c>
      <c r="M16" s="43">
        <v>467</v>
      </c>
      <c r="N16" s="1"/>
    </row>
    <row r="17" spans="1:14" customFormat="1" ht="15">
      <c r="A17" s="1"/>
      <c r="B17" s="22" t="s">
        <v>31</v>
      </c>
      <c r="C17" s="46">
        <f t="shared" ref="C17:M17" si="0">SUM(C13:C16)</f>
        <v>12185</v>
      </c>
      <c r="D17" s="46">
        <f t="shared" si="0"/>
        <v>179</v>
      </c>
      <c r="E17" s="46">
        <f t="shared" si="0"/>
        <v>17111</v>
      </c>
      <c r="F17" s="46">
        <f t="shared" si="0"/>
        <v>29</v>
      </c>
      <c r="G17" s="46">
        <f t="shared" si="0"/>
        <v>0</v>
      </c>
      <c r="H17" s="46">
        <f t="shared" si="0"/>
        <v>312</v>
      </c>
      <c r="I17" s="46">
        <f t="shared" si="0"/>
        <v>0</v>
      </c>
      <c r="J17" s="46">
        <f t="shared" si="0"/>
        <v>107927</v>
      </c>
      <c r="K17" s="46">
        <f t="shared" si="0"/>
        <v>23926</v>
      </c>
      <c r="L17" s="46">
        <f t="shared" si="0"/>
        <v>1821</v>
      </c>
      <c r="M17" s="46">
        <f t="shared" si="0"/>
        <v>163490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33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33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D680-C4B4-4B78-8894-012B7F8FE25B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40" t="s">
        <v>0</v>
      </c>
      <c r="C12" s="40" t="s">
        <v>1</v>
      </c>
      <c r="D12" s="40" t="s">
        <v>2</v>
      </c>
      <c r="E12" s="40" t="s">
        <v>3</v>
      </c>
      <c r="F12" s="40" t="s">
        <v>4</v>
      </c>
      <c r="G12" s="40" t="s">
        <v>5</v>
      </c>
      <c r="H12" s="40" t="s">
        <v>6</v>
      </c>
      <c r="I12" s="40" t="s">
        <v>7</v>
      </c>
      <c r="J12" s="40" t="s">
        <v>10</v>
      </c>
      <c r="K12" s="40" t="s">
        <v>9</v>
      </c>
      <c r="L12" s="40" t="s">
        <v>8</v>
      </c>
      <c r="M12" s="41" t="s">
        <v>31</v>
      </c>
    </row>
    <row r="13" spans="1:14" customFormat="1" ht="24" customHeight="1">
      <c r="A13" s="1"/>
      <c r="B13" s="28" t="s">
        <v>13</v>
      </c>
      <c r="C13" s="42">
        <v>6469</v>
      </c>
      <c r="D13" s="42">
        <v>82</v>
      </c>
      <c r="E13" s="42">
        <v>7692</v>
      </c>
      <c r="F13" s="42">
        <v>5</v>
      </c>
      <c r="G13" s="42">
        <v>0</v>
      </c>
      <c r="H13" s="42">
        <v>100</v>
      </c>
      <c r="I13" s="42">
        <v>0</v>
      </c>
      <c r="J13" s="42">
        <v>63795</v>
      </c>
      <c r="K13" s="42">
        <v>13165</v>
      </c>
      <c r="L13" s="42">
        <v>0</v>
      </c>
      <c r="M13" s="43">
        <v>91308</v>
      </c>
      <c r="N13" s="1"/>
    </row>
    <row r="14" spans="1:14" customFormat="1" ht="24" customHeight="1">
      <c r="A14" s="1"/>
      <c r="B14" s="28" t="s">
        <v>28</v>
      </c>
      <c r="C14" s="42">
        <v>6770</v>
      </c>
      <c r="D14" s="42">
        <v>86</v>
      </c>
      <c r="E14" s="42">
        <v>9337</v>
      </c>
      <c r="F14" s="42">
        <v>6</v>
      </c>
      <c r="G14" s="42">
        <v>0</v>
      </c>
      <c r="H14" s="42">
        <v>183</v>
      </c>
      <c r="I14" s="42">
        <v>0</v>
      </c>
      <c r="J14" s="42">
        <v>62693</v>
      </c>
      <c r="K14" s="42">
        <v>14170</v>
      </c>
      <c r="L14" s="42">
        <v>0</v>
      </c>
      <c r="M14" s="43">
        <v>93245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211</v>
      </c>
      <c r="K15" s="36">
        <v>59</v>
      </c>
      <c r="L15" s="36">
        <v>1432</v>
      </c>
      <c r="M15" s="43">
        <v>1702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86</v>
      </c>
      <c r="K16" s="36">
        <v>0</v>
      </c>
      <c r="L16" s="36">
        <v>380</v>
      </c>
      <c r="M16" s="43">
        <v>466</v>
      </c>
      <c r="N16" s="1"/>
    </row>
    <row r="17" spans="1:14" customFormat="1" ht="15">
      <c r="A17" s="1"/>
      <c r="B17" s="44" t="s">
        <v>31</v>
      </c>
      <c r="C17" s="46">
        <f t="shared" ref="C17:M17" si="0">SUM(C13:C16)</f>
        <v>13239</v>
      </c>
      <c r="D17" s="46">
        <f t="shared" si="0"/>
        <v>168</v>
      </c>
      <c r="E17" s="46">
        <f t="shared" si="0"/>
        <v>17029</v>
      </c>
      <c r="F17" s="46">
        <f t="shared" si="0"/>
        <v>11</v>
      </c>
      <c r="G17" s="46">
        <f t="shared" si="0"/>
        <v>0</v>
      </c>
      <c r="H17" s="46">
        <f t="shared" si="0"/>
        <v>283</v>
      </c>
      <c r="I17" s="46">
        <f t="shared" si="0"/>
        <v>0</v>
      </c>
      <c r="J17" s="46">
        <f t="shared" si="0"/>
        <v>126785</v>
      </c>
      <c r="K17" s="46">
        <f t="shared" si="0"/>
        <v>27394</v>
      </c>
      <c r="L17" s="46">
        <f t="shared" si="0"/>
        <v>1812</v>
      </c>
      <c r="M17" s="46">
        <f t="shared" si="0"/>
        <v>186721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CF1E-8FB6-438E-9653-3D89E63C731A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30.14062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7063</v>
      </c>
      <c r="D13" s="42">
        <v>83</v>
      </c>
      <c r="E13" s="42">
        <v>7477</v>
      </c>
      <c r="F13" s="42">
        <v>5</v>
      </c>
      <c r="G13" s="42">
        <v>0</v>
      </c>
      <c r="H13" s="42">
        <v>93</v>
      </c>
      <c r="I13" s="42">
        <v>0</v>
      </c>
      <c r="J13" s="42">
        <v>71957</v>
      </c>
      <c r="K13" s="42">
        <v>14592</v>
      </c>
      <c r="L13" s="42">
        <v>0</v>
      </c>
      <c r="M13" s="43">
        <v>101270</v>
      </c>
      <c r="N13" s="1"/>
    </row>
    <row r="14" spans="1:14" customFormat="1" ht="24" customHeight="1">
      <c r="A14" s="1"/>
      <c r="B14" s="28" t="s">
        <v>28</v>
      </c>
      <c r="C14" s="42">
        <v>7560</v>
      </c>
      <c r="D14" s="42">
        <v>87</v>
      </c>
      <c r="E14" s="42">
        <v>9234</v>
      </c>
      <c r="F14" s="42">
        <v>4</v>
      </c>
      <c r="G14" s="42">
        <v>0</v>
      </c>
      <c r="H14" s="42">
        <v>172</v>
      </c>
      <c r="I14" s="42">
        <v>0</v>
      </c>
      <c r="J14" s="42">
        <v>71366</v>
      </c>
      <c r="K14" s="42">
        <v>15795</v>
      </c>
      <c r="L14" s="42">
        <v>0</v>
      </c>
      <c r="M14" s="43">
        <v>104218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209</v>
      </c>
      <c r="K15" s="36">
        <v>57</v>
      </c>
      <c r="L15" s="36">
        <v>1420</v>
      </c>
      <c r="M15" s="43">
        <v>1686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86</v>
      </c>
      <c r="K16" s="36">
        <v>0</v>
      </c>
      <c r="L16" s="36">
        <v>379</v>
      </c>
      <c r="M16" s="43">
        <v>465</v>
      </c>
      <c r="N16" s="1"/>
    </row>
    <row r="17" spans="1:14" customFormat="1" ht="15">
      <c r="A17" s="1"/>
      <c r="B17" s="22" t="s">
        <v>31</v>
      </c>
      <c r="C17" s="46">
        <f t="shared" ref="C17:M17" si="0">SUM(C13:C16)</f>
        <v>14623</v>
      </c>
      <c r="D17" s="46">
        <f t="shared" si="0"/>
        <v>170</v>
      </c>
      <c r="E17" s="46">
        <f t="shared" si="0"/>
        <v>16711</v>
      </c>
      <c r="F17" s="46">
        <f t="shared" si="0"/>
        <v>9</v>
      </c>
      <c r="G17" s="46">
        <f t="shared" si="0"/>
        <v>0</v>
      </c>
      <c r="H17" s="46">
        <f t="shared" si="0"/>
        <v>265</v>
      </c>
      <c r="I17" s="46">
        <f t="shared" si="0"/>
        <v>0</v>
      </c>
      <c r="J17" s="46">
        <f t="shared" si="0"/>
        <v>143618</v>
      </c>
      <c r="K17" s="46">
        <f t="shared" si="0"/>
        <v>30444</v>
      </c>
      <c r="L17" s="46">
        <f t="shared" si="0"/>
        <v>1799</v>
      </c>
      <c r="M17" s="46">
        <f t="shared" si="0"/>
        <v>207639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1C7F-25EF-438D-A761-04D46EC777AC}">
  <sheetPr>
    <pageSetUpPr fitToPage="1"/>
  </sheetPr>
  <dimension ref="A1:N26"/>
  <sheetViews>
    <sheetView showGridLines="0" zoomScale="120" zoomScaleNormal="120" zoomScaleSheetLayoutView="130" workbookViewId="0">
      <selection activeCell="B26" sqref="B26"/>
    </sheetView>
  </sheetViews>
  <sheetFormatPr baseColWidth="10" defaultColWidth="7.85546875" defaultRowHeight="11.25"/>
  <cols>
    <col min="1" max="1" width="1.7109375" style="1" customWidth="1"/>
    <col min="2" max="2" width="30.855468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40" t="s">
        <v>0</v>
      </c>
      <c r="C12" s="40" t="s">
        <v>1</v>
      </c>
      <c r="D12" s="40" t="s">
        <v>2</v>
      </c>
      <c r="E12" s="40" t="s">
        <v>3</v>
      </c>
      <c r="F12" s="40" t="s">
        <v>4</v>
      </c>
      <c r="G12" s="40" t="s">
        <v>5</v>
      </c>
      <c r="H12" s="40" t="s">
        <v>6</v>
      </c>
      <c r="I12" s="40" t="s">
        <v>7</v>
      </c>
      <c r="J12" s="40" t="s">
        <v>10</v>
      </c>
      <c r="K12" s="40" t="s">
        <v>9</v>
      </c>
      <c r="L12" s="40" t="s">
        <v>8</v>
      </c>
      <c r="M12" s="41" t="s">
        <v>31</v>
      </c>
    </row>
    <row r="13" spans="1:14" customFormat="1" ht="30" customHeight="1">
      <c r="A13" s="1"/>
      <c r="B13" s="47" t="s">
        <v>14</v>
      </c>
      <c r="C13" s="42">
        <v>7063</v>
      </c>
      <c r="D13" s="42">
        <v>83</v>
      </c>
      <c r="E13" s="42">
        <v>7477</v>
      </c>
      <c r="F13" s="42">
        <v>5</v>
      </c>
      <c r="G13" s="42">
        <v>0</v>
      </c>
      <c r="H13" s="42">
        <v>93</v>
      </c>
      <c r="I13" s="42">
        <v>0</v>
      </c>
      <c r="J13" s="42">
        <v>71957</v>
      </c>
      <c r="K13" s="42">
        <v>14592</v>
      </c>
      <c r="L13" s="42">
        <v>0</v>
      </c>
      <c r="M13" s="43">
        <v>101270</v>
      </c>
      <c r="N13" s="1"/>
    </row>
    <row r="14" spans="1:14" customFormat="1" ht="28.5" customHeight="1">
      <c r="A14" s="1"/>
      <c r="B14" s="48" t="s">
        <v>11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209</v>
      </c>
      <c r="K14" s="36">
        <v>57</v>
      </c>
      <c r="L14" s="36">
        <v>1420</v>
      </c>
      <c r="M14" s="43">
        <v>1686</v>
      </c>
      <c r="N14" s="1"/>
    </row>
    <row r="15" spans="1:14" customFormat="1" ht="24" customHeight="1">
      <c r="A15" s="1"/>
      <c r="B15" s="48" t="s">
        <v>12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86</v>
      </c>
      <c r="K15" s="36">
        <v>0</v>
      </c>
      <c r="L15" s="36">
        <v>379</v>
      </c>
      <c r="M15" s="43">
        <v>465</v>
      </c>
      <c r="N15" s="1"/>
    </row>
    <row r="16" spans="1:14" customFormat="1" ht="15">
      <c r="A16" s="1"/>
      <c r="B16" s="44" t="s">
        <v>31</v>
      </c>
      <c r="C16" s="45">
        <f t="shared" ref="C16:M16" si="0">SUM(C13:C15)</f>
        <v>7063</v>
      </c>
      <c r="D16" s="45">
        <f t="shared" si="0"/>
        <v>83</v>
      </c>
      <c r="E16" s="45">
        <f t="shared" si="0"/>
        <v>7477</v>
      </c>
      <c r="F16" s="45">
        <f t="shared" si="0"/>
        <v>5</v>
      </c>
      <c r="G16" s="45">
        <f t="shared" si="0"/>
        <v>0</v>
      </c>
      <c r="H16" s="45">
        <f t="shared" si="0"/>
        <v>93</v>
      </c>
      <c r="I16" s="45">
        <f t="shared" si="0"/>
        <v>0</v>
      </c>
      <c r="J16" s="45">
        <f t="shared" si="0"/>
        <v>72252</v>
      </c>
      <c r="K16" s="45">
        <f t="shared" si="0"/>
        <v>14649</v>
      </c>
      <c r="L16" s="45">
        <f t="shared" si="0"/>
        <v>1799</v>
      </c>
      <c r="M16" s="45">
        <f t="shared" si="0"/>
        <v>103421</v>
      </c>
      <c r="N16" s="1"/>
    </row>
    <row r="17" spans="1:14" customFormat="1" ht="11.25" customHeight="1">
      <c r="A17" s="1"/>
      <c r="B17" s="19" t="s">
        <v>40</v>
      </c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8"/>
      <c r="N17" s="1"/>
    </row>
    <row r="18" spans="1:14" customFormat="1" ht="11.25" customHeight="1">
      <c r="A18" s="1"/>
      <c r="B18" s="1" t="s">
        <v>33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customFormat="1" ht="11.25" customHeight="1">
      <c r="A19" s="1"/>
      <c r="B19" s="1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9" t="s">
        <v>34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1.25" customHeight="1">
      <c r="B24" s="19" t="s">
        <v>38</v>
      </c>
    </row>
    <row r="25" spans="1:14" ht="11.25" customHeight="1">
      <c r="B25" s="19" t="s">
        <v>39</v>
      </c>
    </row>
    <row r="26" spans="1:14" ht="11.25" customHeight="1">
      <c r="B26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CBD3-7026-4F55-9B5D-7CC38BF6E786}">
  <sheetPr>
    <pageSetUpPr fitToPage="1"/>
  </sheetPr>
  <dimension ref="A1:N27"/>
  <sheetViews>
    <sheetView showGridLines="0" tabSelected="1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7.25" customHeight="1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.75" customHeight="1">
      <c r="B9" s="57" t="s">
        <v>16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4.25" customHeight="1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3291</v>
      </c>
      <c r="D13" s="42">
        <v>104</v>
      </c>
      <c r="E13" s="42">
        <v>9763</v>
      </c>
      <c r="F13" s="42">
        <v>22</v>
      </c>
      <c r="G13" s="42">
        <v>0</v>
      </c>
      <c r="H13" s="42">
        <v>749</v>
      </c>
      <c r="I13" s="42">
        <v>0</v>
      </c>
      <c r="J13" s="42">
        <v>0</v>
      </c>
      <c r="K13" s="42">
        <v>3074</v>
      </c>
      <c r="L13" s="42">
        <v>7840</v>
      </c>
      <c r="M13" s="43">
        <f>SUM(C13:L13)</f>
        <v>24843</v>
      </c>
      <c r="N13" s="1"/>
    </row>
    <row r="14" spans="1:14" customFormat="1" ht="24" customHeight="1">
      <c r="A14" s="1"/>
      <c r="B14" s="28" t="s">
        <v>28</v>
      </c>
      <c r="C14" s="42">
        <v>2815</v>
      </c>
      <c r="D14" s="42">
        <v>105</v>
      </c>
      <c r="E14" s="42">
        <v>8515</v>
      </c>
      <c r="F14" s="42">
        <v>30</v>
      </c>
      <c r="G14" s="42">
        <v>1</v>
      </c>
      <c r="H14" s="42">
        <v>540</v>
      </c>
      <c r="I14" s="42">
        <v>0</v>
      </c>
      <c r="J14" s="42">
        <v>0</v>
      </c>
      <c r="K14" s="42">
        <v>1944</v>
      </c>
      <c r="L14" s="42">
        <v>9891</v>
      </c>
      <c r="M14" s="43">
        <f t="shared" ref="M14:M16" si="0">SUM(C14:L14)</f>
        <v>23841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8</v>
      </c>
      <c r="J15" s="36">
        <v>1585</v>
      </c>
      <c r="K15" s="36">
        <v>0</v>
      </c>
      <c r="L15" s="36">
        <v>188</v>
      </c>
      <c r="M15" s="43">
        <f t="shared" si="0"/>
        <v>1781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3</v>
      </c>
      <c r="J16" s="36">
        <v>423</v>
      </c>
      <c r="K16" s="36">
        <v>0</v>
      </c>
      <c r="L16" s="36">
        <v>62</v>
      </c>
      <c r="M16" s="43">
        <f t="shared" si="0"/>
        <v>488</v>
      </c>
      <c r="N16" s="1"/>
    </row>
    <row r="17" spans="1:14" customFormat="1" ht="15">
      <c r="A17" s="1"/>
      <c r="B17" s="22" t="s">
        <v>29</v>
      </c>
      <c r="C17" s="46">
        <f>SUM(C13:C16)</f>
        <v>6106</v>
      </c>
      <c r="D17" s="46">
        <f t="shared" ref="D17:M17" si="1">SUM(D13:D16)</f>
        <v>209</v>
      </c>
      <c r="E17" s="46">
        <f t="shared" si="1"/>
        <v>18278</v>
      </c>
      <c r="F17" s="46">
        <f t="shared" si="1"/>
        <v>52</v>
      </c>
      <c r="G17" s="46">
        <f t="shared" si="1"/>
        <v>1</v>
      </c>
      <c r="H17" s="46">
        <f t="shared" si="1"/>
        <v>1289</v>
      </c>
      <c r="I17" s="46">
        <f t="shared" si="1"/>
        <v>11</v>
      </c>
      <c r="J17" s="46">
        <f t="shared" si="1"/>
        <v>2008</v>
      </c>
      <c r="K17" s="46">
        <f t="shared" si="1"/>
        <v>5018</v>
      </c>
      <c r="L17" s="46">
        <f t="shared" si="1"/>
        <v>17981</v>
      </c>
      <c r="M17" s="46">
        <f t="shared" si="1"/>
        <v>50953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customFormat="1" ht="11.25" customHeight="1">
      <c r="A25" s="1"/>
      <c r="B25" s="19" t="s">
        <v>38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customFormat="1" ht="11.25" customHeight="1">
      <c r="A26" s="1"/>
      <c r="B26" s="19" t="s">
        <v>39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customFormat="1" ht="11.25" customHeight="1">
      <c r="A27" s="1"/>
      <c r="B27" s="19" t="s">
        <v>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">
    <mergeCell ref="B8:M8"/>
    <mergeCell ref="B11:M11"/>
    <mergeCell ref="B10:M10"/>
    <mergeCell ref="F1:F3"/>
    <mergeCell ref="B6:M6"/>
    <mergeCell ref="B7:M7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F9DE-C6A0-4C9B-8FDE-093EAF099AA9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17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3251</v>
      </c>
      <c r="D13" s="42">
        <v>105</v>
      </c>
      <c r="E13" s="42">
        <v>8439</v>
      </c>
      <c r="F13" s="42">
        <v>28</v>
      </c>
      <c r="G13" s="42">
        <v>0</v>
      </c>
      <c r="H13" s="42">
        <v>480</v>
      </c>
      <c r="I13" s="42">
        <v>0</v>
      </c>
      <c r="J13" s="42">
        <v>13653</v>
      </c>
      <c r="K13" s="42">
        <v>2860</v>
      </c>
      <c r="L13" s="42">
        <v>0</v>
      </c>
      <c r="M13" s="43">
        <v>28816</v>
      </c>
      <c r="N13" s="1"/>
    </row>
    <row r="14" spans="1:14" customFormat="1" ht="24" customHeight="1">
      <c r="A14" s="1"/>
      <c r="B14" s="28" t="s">
        <v>28</v>
      </c>
      <c r="C14" s="42">
        <v>3430</v>
      </c>
      <c r="D14" s="42">
        <v>106</v>
      </c>
      <c r="E14" s="42">
        <v>9715</v>
      </c>
      <c r="F14" s="42">
        <v>19</v>
      </c>
      <c r="G14" s="42">
        <v>0</v>
      </c>
      <c r="H14" s="42">
        <v>673</v>
      </c>
      <c r="I14" s="42">
        <v>0</v>
      </c>
      <c r="J14" s="42">
        <v>11718</v>
      </c>
      <c r="K14" s="42">
        <v>4117</v>
      </c>
      <c r="L14" s="42">
        <v>0</v>
      </c>
      <c r="M14" s="43">
        <v>29778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6</v>
      </c>
      <c r="J15" s="36">
        <v>196</v>
      </c>
      <c r="K15" s="36">
        <v>56</v>
      </c>
      <c r="L15" s="36">
        <v>1521</v>
      </c>
      <c r="M15" s="43">
        <v>1779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3</v>
      </c>
      <c r="J16" s="36">
        <v>67</v>
      </c>
      <c r="K16" s="36">
        <v>0</v>
      </c>
      <c r="L16" s="36">
        <v>418</v>
      </c>
      <c r="M16" s="43">
        <v>488</v>
      </c>
      <c r="N16" s="1"/>
    </row>
    <row r="17" spans="1:14" customFormat="1" ht="15">
      <c r="A17" s="1"/>
      <c r="B17" s="22" t="s">
        <v>31</v>
      </c>
      <c r="C17" s="46">
        <f t="shared" ref="C17:M17" si="0">SUM(C13:C16)</f>
        <v>6681</v>
      </c>
      <c r="D17" s="46">
        <f t="shared" si="0"/>
        <v>211</v>
      </c>
      <c r="E17" s="46">
        <f t="shared" si="0"/>
        <v>18154</v>
      </c>
      <c r="F17" s="46">
        <f t="shared" si="0"/>
        <v>47</v>
      </c>
      <c r="G17" s="46">
        <f t="shared" si="0"/>
        <v>0</v>
      </c>
      <c r="H17" s="46">
        <f t="shared" si="0"/>
        <v>1153</v>
      </c>
      <c r="I17" s="46">
        <f t="shared" si="0"/>
        <v>9</v>
      </c>
      <c r="J17" s="46">
        <f t="shared" si="0"/>
        <v>25634</v>
      </c>
      <c r="K17" s="46">
        <f t="shared" si="0"/>
        <v>7033</v>
      </c>
      <c r="L17" s="46">
        <f t="shared" si="0"/>
        <v>1939</v>
      </c>
      <c r="M17" s="46">
        <f t="shared" si="0"/>
        <v>60861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>
      <c r="B26" s="19" t="s">
        <v>39</v>
      </c>
    </row>
    <row r="27" spans="1:14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0DB0-9106-432D-8C2D-E985B377652F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18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3752</v>
      </c>
      <c r="D13" s="42">
        <v>102</v>
      </c>
      <c r="E13" s="42">
        <v>8396</v>
      </c>
      <c r="F13" s="42">
        <v>20</v>
      </c>
      <c r="G13" s="42">
        <v>0</v>
      </c>
      <c r="H13" s="42">
        <v>304</v>
      </c>
      <c r="I13" s="42">
        <v>0</v>
      </c>
      <c r="J13" s="42">
        <v>18388</v>
      </c>
      <c r="K13" s="42">
        <v>3900</v>
      </c>
      <c r="L13" s="42">
        <v>0</v>
      </c>
      <c r="M13" s="43">
        <v>34862</v>
      </c>
      <c r="N13" s="1"/>
    </row>
    <row r="14" spans="1:14" customFormat="1" ht="24" customHeight="1">
      <c r="A14" s="1"/>
      <c r="B14" s="28" t="s">
        <v>28</v>
      </c>
      <c r="C14" s="42">
        <v>3744</v>
      </c>
      <c r="D14" s="42">
        <v>105</v>
      </c>
      <c r="E14" s="42">
        <v>9745</v>
      </c>
      <c r="F14" s="42">
        <v>16</v>
      </c>
      <c r="G14" s="42">
        <v>0</v>
      </c>
      <c r="H14" s="42">
        <v>601</v>
      </c>
      <c r="I14" s="42">
        <v>0</v>
      </c>
      <c r="J14" s="42">
        <v>16591</v>
      </c>
      <c r="K14" s="42">
        <v>5008</v>
      </c>
      <c r="L14" s="42">
        <v>0</v>
      </c>
      <c r="M14" s="43">
        <v>35810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221</v>
      </c>
      <c r="K15" s="36">
        <v>57</v>
      </c>
      <c r="L15" s="36">
        <v>1496</v>
      </c>
      <c r="M15" s="43">
        <v>1774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3</v>
      </c>
      <c r="J16" s="36">
        <v>73</v>
      </c>
      <c r="K16" s="36">
        <v>0</v>
      </c>
      <c r="L16" s="36">
        <v>412</v>
      </c>
      <c r="M16" s="43">
        <v>488</v>
      </c>
      <c r="N16" s="1"/>
    </row>
    <row r="17" spans="1:14" customFormat="1" ht="15">
      <c r="A17" s="1"/>
      <c r="B17" s="22" t="s">
        <v>31</v>
      </c>
      <c r="C17" s="46">
        <f t="shared" ref="C17:M17" si="0">SUM(C13:C16)</f>
        <v>7496</v>
      </c>
      <c r="D17" s="46">
        <f t="shared" si="0"/>
        <v>207</v>
      </c>
      <c r="E17" s="46">
        <f t="shared" si="0"/>
        <v>18141</v>
      </c>
      <c r="F17" s="46">
        <f t="shared" si="0"/>
        <v>36</v>
      </c>
      <c r="G17" s="46">
        <f t="shared" si="0"/>
        <v>0</v>
      </c>
      <c r="H17" s="46">
        <f t="shared" si="0"/>
        <v>905</v>
      </c>
      <c r="I17" s="46">
        <f t="shared" si="0"/>
        <v>3</v>
      </c>
      <c r="J17" s="46">
        <f t="shared" si="0"/>
        <v>35273</v>
      </c>
      <c r="K17" s="46">
        <f t="shared" si="0"/>
        <v>8965</v>
      </c>
      <c r="L17" s="46">
        <f t="shared" si="0"/>
        <v>1908</v>
      </c>
      <c r="M17" s="46">
        <f t="shared" si="0"/>
        <v>72934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>
      <c r="B26" s="19" t="s">
        <v>39</v>
      </c>
    </row>
    <row r="27" spans="1:14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22EE-5DA8-426E-9779-6CAC70B5408B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19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4286</v>
      </c>
      <c r="D13" s="42">
        <v>102</v>
      </c>
      <c r="E13" s="42">
        <v>8370</v>
      </c>
      <c r="F13" s="42">
        <v>13</v>
      </c>
      <c r="G13" s="42">
        <v>0</v>
      </c>
      <c r="H13" s="42">
        <v>237</v>
      </c>
      <c r="I13" s="42">
        <v>0</v>
      </c>
      <c r="J13" s="42">
        <v>24093</v>
      </c>
      <c r="K13" s="42">
        <v>5341</v>
      </c>
      <c r="L13" s="42">
        <v>0</v>
      </c>
      <c r="M13" s="43">
        <v>42442</v>
      </c>
      <c r="N13" s="1"/>
    </row>
    <row r="14" spans="1:14" customFormat="1" ht="24" customHeight="1">
      <c r="A14" s="1"/>
      <c r="B14" s="28" t="s">
        <v>28</v>
      </c>
      <c r="C14" s="42">
        <v>4136</v>
      </c>
      <c r="D14" s="42">
        <v>101</v>
      </c>
      <c r="E14" s="42">
        <v>9846</v>
      </c>
      <c r="F14" s="42">
        <v>11</v>
      </c>
      <c r="G14" s="42">
        <v>0</v>
      </c>
      <c r="H14" s="42">
        <v>375</v>
      </c>
      <c r="I14" s="42">
        <v>0</v>
      </c>
      <c r="J14" s="42">
        <v>21300</v>
      </c>
      <c r="K14" s="42">
        <v>6790</v>
      </c>
      <c r="L14" s="42">
        <v>0</v>
      </c>
      <c r="M14" s="43">
        <v>42559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222</v>
      </c>
      <c r="K15" s="36">
        <v>58</v>
      </c>
      <c r="L15" s="36">
        <v>1487</v>
      </c>
      <c r="M15" s="43">
        <v>1767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2</v>
      </c>
      <c r="J16" s="36">
        <v>75</v>
      </c>
      <c r="K16" s="36">
        <v>0</v>
      </c>
      <c r="L16" s="36">
        <v>407</v>
      </c>
      <c r="M16" s="43">
        <v>484</v>
      </c>
      <c r="N16" s="1"/>
    </row>
    <row r="17" spans="1:14" customFormat="1" ht="15">
      <c r="A17" s="1"/>
      <c r="B17" s="22" t="s">
        <v>31</v>
      </c>
      <c r="C17" s="46">
        <f t="shared" ref="C17:M17" si="0">SUM(C13:C16)</f>
        <v>8422</v>
      </c>
      <c r="D17" s="46">
        <f t="shared" si="0"/>
        <v>203</v>
      </c>
      <c r="E17" s="46">
        <f t="shared" si="0"/>
        <v>18216</v>
      </c>
      <c r="F17" s="46">
        <f t="shared" si="0"/>
        <v>24</v>
      </c>
      <c r="G17" s="46">
        <f t="shared" si="0"/>
        <v>0</v>
      </c>
      <c r="H17" s="46">
        <f t="shared" si="0"/>
        <v>612</v>
      </c>
      <c r="I17" s="46">
        <f t="shared" si="0"/>
        <v>2</v>
      </c>
      <c r="J17" s="46">
        <f t="shared" si="0"/>
        <v>45690</v>
      </c>
      <c r="K17" s="46">
        <f t="shared" si="0"/>
        <v>12189</v>
      </c>
      <c r="L17" s="46">
        <f t="shared" si="0"/>
        <v>1894</v>
      </c>
      <c r="M17" s="46">
        <f t="shared" si="0"/>
        <v>87252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4DBB9-9E1F-4805-8EAC-B590BA45D2BD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">
        <v>4822</v>
      </c>
      <c r="D13" s="4">
        <v>102</v>
      </c>
      <c r="E13" s="4">
        <v>8318</v>
      </c>
      <c r="F13" s="4">
        <v>12</v>
      </c>
      <c r="G13" s="33">
        <v>0</v>
      </c>
      <c r="H13" s="4">
        <v>183</v>
      </c>
      <c r="I13" s="33">
        <v>0</v>
      </c>
      <c r="J13" s="4">
        <v>30090</v>
      </c>
      <c r="K13" s="4">
        <v>6855</v>
      </c>
      <c r="L13" s="33">
        <v>0</v>
      </c>
      <c r="M13" s="21">
        <v>50382</v>
      </c>
      <c r="N13" s="1"/>
    </row>
    <row r="14" spans="1:14" customFormat="1" ht="24" customHeight="1">
      <c r="A14" s="1"/>
      <c r="B14" s="28" t="s">
        <v>28</v>
      </c>
      <c r="C14" s="4">
        <v>4170</v>
      </c>
      <c r="D14" s="4">
        <v>101</v>
      </c>
      <c r="E14" s="4">
        <v>9769</v>
      </c>
      <c r="F14" s="4">
        <v>9</v>
      </c>
      <c r="G14" s="33">
        <v>0</v>
      </c>
      <c r="H14" s="4">
        <v>295</v>
      </c>
      <c r="I14" s="33">
        <v>0</v>
      </c>
      <c r="J14" s="4">
        <v>26452</v>
      </c>
      <c r="K14" s="4">
        <v>7586</v>
      </c>
      <c r="L14" s="33">
        <v>0</v>
      </c>
      <c r="M14" s="21">
        <v>48382</v>
      </c>
      <c r="N14" s="1"/>
    </row>
    <row r="15" spans="1:14" customFormat="1" ht="28.5" customHeight="1">
      <c r="A15" s="1"/>
      <c r="B15" s="29" t="s">
        <v>11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5">
        <v>222</v>
      </c>
      <c r="K15" s="5">
        <v>60</v>
      </c>
      <c r="L15" s="5">
        <v>1478</v>
      </c>
      <c r="M15" s="21">
        <v>1760</v>
      </c>
      <c r="N15" s="1"/>
    </row>
    <row r="16" spans="1:14" customFormat="1" ht="24" customHeight="1">
      <c r="A16" s="1"/>
      <c r="B16" s="29" t="s">
        <v>12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5">
        <v>2</v>
      </c>
      <c r="J16" s="5">
        <v>77</v>
      </c>
      <c r="K16" s="32">
        <v>0</v>
      </c>
      <c r="L16" s="5">
        <v>404</v>
      </c>
      <c r="M16" s="21">
        <v>483</v>
      </c>
      <c r="N16" s="1"/>
    </row>
    <row r="17" spans="1:14" customFormat="1" ht="15">
      <c r="A17" s="1"/>
      <c r="B17" s="22" t="s">
        <v>31</v>
      </c>
      <c r="C17" s="30">
        <f t="shared" ref="C17:M17" si="0">SUM(C13:C16)</f>
        <v>8992</v>
      </c>
      <c r="D17" s="30">
        <f t="shared" si="0"/>
        <v>203</v>
      </c>
      <c r="E17" s="30">
        <f t="shared" si="0"/>
        <v>18087</v>
      </c>
      <c r="F17" s="30">
        <f t="shared" si="0"/>
        <v>21</v>
      </c>
      <c r="G17" s="31">
        <f t="shared" si="0"/>
        <v>0</v>
      </c>
      <c r="H17" s="30">
        <f t="shared" si="0"/>
        <v>478</v>
      </c>
      <c r="I17" s="30">
        <f t="shared" si="0"/>
        <v>2</v>
      </c>
      <c r="J17" s="30">
        <f t="shared" si="0"/>
        <v>56841</v>
      </c>
      <c r="K17" s="30">
        <f t="shared" si="0"/>
        <v>14501</v>
      </c>
      <c r="L17" s="30">
        <f t="shared" si="0"/>
        <v>1882</v>
      </c>
      <c r="M17" s="30">
        <f t="shared" si="0"/>
        <v>101007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5270-0922-4FBA-911E-700C59E2BC1E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">
        <v>5490</v>
      </c>
      <c r="D13" s="4">
        <v>100</v>
      </c>
      <c r="E13" s="4">
        <v>8227</v>
      </c>
      <c r="F13" s="4">
        <v>9</v>
      </c>
      <c r="G13" s="32">
        <v>0</v>
      </c>
      <c r="H13" s="4">
        <v>157</v>
      </c>
      <c r="I13" s="32">
        <v>0</v>
      </c>
      <c r="J13" s="5">
        <v>36533</v>
      </c>
      <c r="K13" s="4">
        <v>8605</v>
      </c>
      <c r="L13" s="33">
        <v>0</v>
      </c>
      <c r="M13" s="21">
        <v>59121</v>
      </c>
      <c r="N13" s="1"/>
    </row>
    <row r="14" spans="1:14" customFormat="1" ht="24" customHeight="1">
      <c r="A14" s="1"/>
      <c r="B14" s="28" t="s">
        <v>28</v>
      </c>
      <c r="C14" s="4">
        <v>4698</v>
      </c>
      <c r="D14" s="4">
        <v>100</v>
      </c>
      <c r="E14" s="4">
        <v>9745</v>
      </c>
      <c r="F14" s="4">
        <v>31</v>
      </c>
      <c r="G14" s="32">
        <v>0</v>
      </c>
      <c r="H14" s="4">
        <v>263</v>
      </c>
      <c r="I14" s="32">
        <v>0</v>
      </c>
      <c r="J14" s="5">
        <v>33881</v>
      </c>
      <c r="K14" s="4">
        <v>9604</v>
      </c>
      <c r="L14" s="33">
        <v>0</v>
      </c>
      <c r="M14" s="21">
        <v>58322</v>
      </c>
      <c r="N14" s="1"/>
    </row>
    <row r="15" spans="1:14" customFormat="1" ht="28.5" customHeight="1">
      <c r="A15" s="1"/>
      <c r="B15" s="29" t="s">
        <v>11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5">
        <v>0</v>
      </c>
      <c r="I15" s="32">
        <v>0</v>
      </c>
      <c r="J15" s="5">
        <v>222</v>
      </c>
      <c r="K15" s="5">
        <v>60</v>
      </c>
      <c r="L15" s="5">
        <v>1475</v>
      </c>
      <c r="M15" s="21">
        <v>1757</v>
      </c>
      <c r="N15" s="1"/>
    </row>
    <row r="16" spans="1:14" customFormat="1" ht="24" customHeight="1">
      <c r="A16" s="1"/>
      <c r="B16" s="29" t="s">
        <v>12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5">
        <v>0</v>
      </c>
      <c r="I16" s="32">
        <v>0</v>
      </c>
      <c r="J16" s="5">
        <v>77</v>
      </c>
      <c r="K16" s="32">
        <v>0</v>
      </c>
      <c r="L16" s="5">
        <v>404</v>
      </c>
      <c r="M16" s="21">
        <v>481</v>
      </c>
      <c r="N16" s="1"/>
    </row>
    <row r="17" spans="1:14" customFormat="1" ht="15">
      <c r="A17" s="1"/>
      <c r="B17" s="22" t="s">
        <v>29</v>
      </c>
      <c r="C17" s="30">
        <f t="shared" ref="C17:M17" si="0">SUM(C13:C16)</f>
        <v>10188</v>
      </c>
      <c r="D17" s="30">
        <f t="shared" si="0"/>
        <v>200</v>
      </c>
      <c r="E17" s="30">
        <f t="shared" si="0"/>
        <v>17972</v>
      </c>
      <c r="F17" s="30">
        <f t="shared" si="0"/>
        <v>40</v>
      </c>
      <c r="G17" s="31">
        <f t="shared" si="0"/>
        <v>0</v>
      </c>
      <c r="H17" s="30">
        <f t="shared" si="0"/>
        <v>420</v>
      </c>
      <c r="I17" s="31">
        <f t="shared" si="0"/>
        <v>0</v>
      </c>
      <c r="J17" s="30">
        <f t="shared" si="0"/>
        <v>70713</v>
      </c>
      <c r="K17" s="30">
        <f t="shared" si="0"/>
        <v>18269</v>
      </c>
      <c r="L17" s="30">
        <f t="shared" si="0"/>
        <v>1879</v>
      </c>
      <c r="M17" s="30">
        <f t="shared" si="0"/>
        <v>119681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02DD-C00C-4BC7-9FAF-63267D70E89E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5" t="s">
        <v>13</v>
      </c>
      <c r="C13" s="26">
        <v>5329</v>
      </c>
      <c r="D13" s="26">
        <v>97</v>
      </c>
      <c r="E13" s="26">
        <v>8036</v>
      </c>
      <c r="F13" s="26">
        <v>8</v>
      </c>
      <c r="G13" s="37">
        <v>0</v>
      </c>
      <c r="H13" s="26">
        <v>128</v>
      </c>
      <c r="I13" s="35">
        <v>0</v>
      </c>
      <c r="J13" s="26">
        <v>43454</v>
      </c>
      <c r="K13" s="4">
        <v>10198</v>
      </c>
      <c r="L13" s="38">
        <v>0</v>
      </c>
      <c r="M13" s="21">
        <v>67250</v>
      </c>
      <c r="N13" s="1"/>
    </row>
    <row r="14" spans="1:14" customFormat="1" ht="24" customHeight="1">
      <c r="A14" s="1"/>
      <c r="B14" s="25" t="s">
        <v>28</v>
      </c>
      <c r="C14" s="26">
        <v>5227</v>
      </c>
      <c r="D14" s="26">
        <v>97</v>
      </c>
      <c r="E14" s="26">
        <v>9549</v>
      </c>
      <c r="F14" s="4">
        <v>31</v>
      </c>
      <c r="G14" s="37">
        <v>0</v>
      </c>
      <c r="H14" s="4">
        <v>224</v>
      </c>
      <c r="I14" s="35">
        <v>0</v>
      </c>
      <c r="J14" s="26">
        <v>41494</v>
      </c>
      <c r="K14" s="4">
        <v>10277</v>
      </c>
      <c r="L14" s="38">
        <v>0</v>
      </c>
      <c r="M14" s="21">
        <v>66899</v>
      </c>
      <c r="N14" s="1"/>
    </row>
    <row r="15" spans="1:14" customFormat="1" ht="28.5" customHeight="1">
      <c r="A15" s="1"/>
      <c r="B15" s="27" t="s">
        <v>11</v>
      </c>
      <c r="C15" s="34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5">
        <v>224</v>
      </c>
      <c r="K15" s="26">
        <v>60</v>
      </c>
      <c r="L15" s="5">
        <v>1468</v>
      </c>
      <c r="M15" s="21">
        <v>1752</v>
      </c>
      <c r="N15" s="1"/>
    </row>
    <row r="16" spans="1:14" customFormat="1" ht="24" customHeight="1">
      <c r="A16" s="1"/>
      <c r="B16" s="27" t="s">
        <v>12</v>
      </c>
      <c r="C16" s="32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v>84</v>
      </c>
      <c r="K16" s="37">
        <v>0</v>
      </c>
      <c r="L16" s="5">
        <v>394</v>
      </c>
      <c r="M16" s="21">
        <v>478</v>
      </c>
      <c r="N16" s="1"/>
    </row>
    <row r="17" spans="1:14" customFormat="1" ht="15">
      <c r="A17" s="1"/>
      <c r="B17" s="22" t="s">
        <v>31</v>
      </c>
      <c r="C17" s="20">
        <f t="shared" ref="C17:M17" si="0">SUM(C13:C16)</f>
        <v>10556</v>
      </c>
      <c r="D17" s="20">
        <f t="shared" si="0"/>
        <v>194</v>
      </c>
      <c r="E17" s="20">
        <f t="shared" si="0"/>
        <v>17585</v>
      </c>
      <c r="F17" s="20">
        <f t="shared" si="0"/>
        <v>39</v>
      </c>
      <c r="G17" s="39">
        <f t="shared" si="0"/>
        <v>0</v>
      </c>
      <c r="H17" s="20">
        <f t="shared" si="0"/>
        <v>352</v>
      </c>
      <c r="I17" s="39">
        <f t="shared" si="0"/>
        <v>0</v>
      </c>
      <c r="J17" s="20">
        <f t="shared" si="0"/>
        <v>85256</v>
      </c>
      <c r="K17" s="20">
        <f t="shared" si="0"/>
        <v>20535</v>
      </c>
      <c r="L17" s="20">
        <f t="shared" si="0"/>
        <v>1862</v>
      </c>
      <c r="M17" s="20">
        <f t="shared" si="0"/>
        <v>136379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C538-D900-4731-8579-B2B42738CB13}">
  <sheetPr>
    <pageSetUpPr fitToPage="1"/>
  </sheetPr>
  <dimension ref="A1:N27"/>
  <sheetViews>
    <sheetView showGridLines="0" zoomScale="120" zoomScaleNormal="120" zoomScaleSheetLayoutView="130" workbookViewId="0">
      <selection activeCell="B27" sqref="B27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50"/>
    </row>
    <row r="2" spans="1:14">
      <c r="F2" s="50"/>
    </row>
    <row r="3" spans="1:14">
      <c r="F3" s="50"/>
    </row>
    <row r="6" spans="1:14" ht="18">
      <c r="B6" s="58" t="s">
        <v>41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8" customHeight="1">
      <c r="B7" s="59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ht="18"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2">
      <c r="B9" s="57" t="s">
        <v>23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2"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 ht="1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4" ht="15">
      <c r="A12" s="2"/>
      <c r="B12" s="23" t="s">
        <v>0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10</v>
      </c>
      <c r="K12" s="23" t="s">
        <v>9</v>
      </c>
      <c r="L12" s="23" t="s">
        <v>8</v>
      </c>
      <c r="M12" s="24" t="s">
        <v>31</v>
      </c>
    </row>
    <row r="13" spans="1:14" customFormat="1" ht="24" customHeight="1">
      <c r="A13" s="1"/>
      <c r="B13" s="28" t="s">
        <v>13</v>
      </c>
      <c r="C13" s="42">
        <v>5990</v>
      </c>
      <c r="D13" s="42">
        <v>92</v>
      </c>
      <c r="E13" s="42">
        <v>7955</v>
      </c>
      <c r="F13" s="42">
        <v>7</v>
      </c>
      <c r="G13" s="42">
        <v>0</v>
      </c>
      <c r="H13" s="42">
        <v>119</v>
      </c>
      <c r="I13" s="42">
        <v>0</v>
      </c>
      <c r="J13" s="42">
        <v>50489</v>
      </c>
      <c r="K13" s="42">
        <v>11239</v>
      </c>
      <c r="L13" s="42">
        <v>0</v>
      </c>
      <c r="M13" s="43">
        <v>75891</v>
      </c>
      <c r="N13" s="1"/>
    </row>
    <row r="14" spans="1:14" customFormat="1" ht="24" customHeight="1">
      <c r="A14" s="1"/>
      <c r="B14" s="28" t="s">
        <v>28</v>
      </c>
      <c r="C14" s="42">
        <v>6037</v>
      </c>
      <c r="D14" s="42">
        <v>95</v>
      </c>
      <c r="E14" s="42">
        <v>9504</v>
      </c>
      <c r="F14" s="42">
        <v>23</v>
      </c>
      <c r="G14" s="42">
        <v>0</v>
      </c>
      <c r="H14" s="42">
        <v>210</v>
      </c>
      <c r="I14" s="42">
        <v>0</v>
      </c>
      <c r="J14" s="42">
        <v>48507</v>
      </c>
      <c r="K14" s="42">
        <v>11508</v>
      </c>
      <c r="L14" s="42">
        <v>0</v>
      </c>
      <c r="M14" s="43">
        <v>75884</v>
      </c>
      <c r="N14" s="1"/>
    </row>
    <row r="15" spans="1:14" customFormat="1" ht="28.5" customHeight="1">
      <c r="A15" s="1"/>
      <c r="B15" s="29" t="s">
        <v>11</v>
      </c>
      <c r="C15" s="36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36">
        <v>220</v>
      </c>
      <c r="K15" s="36">
        <v>60</v>
      </c>
      <c r="L15" s="36">
        <v>1462</v>
      </c>
      <c r="M15" s="43">
        <v>1742</v>
      </c>
      <c r="N15" s="1"/>
    </row>
    <row r="16" spans="1:14" customFormat="1" ht="24" customHeight="1">
      <c r="A16" s="1"/>
      <c r="B16" s="29" t="s">
        <v>12</v>
      </c>
      <c r="C16" s="36">
        <v>0</v>
      </c>
      <c r="D16" s="36">
        <v>0</v>
      </c>
      <c r="E16" s="36">
        <v>0</v>
      </c>
      <c r="F16" s="36">
        <v>0</v>
      </c>
      <c r="G16" s="42">
        <v>0</v>
      </c>
      <c r="H16" s="36">
        <v>0</v>
      </c>
      <c r="I16" s="42">
        <v>0</v>
      </c>
      <c r="J16" s="42">
        <v>86</v>
      </c>
      <c r="K16" s="36">
        <v>0</v>
      </c>
      <c r="L16" s="36">
        <v>387</v>
      </c>
      <c r="M16" s="43">
        <v>473</v>
      </c>
      <c r="N16" s="1"/>
    </row>
    <row r="17" spans="1:14" customFormat="1" ht="15">
      <c r="A17" s="1"/>
      <c r="B17" s="22" t="s">
        <v>31</v>
      </c>
      <c r="C17" s="49">
        <f t="shared" ref="C17:M17" si="0">SUM(C13:C16)</f>
        <v>12027</v>
      </c>
      <c r="D17" s="49">
        <f t="shared" si="0"/>
        <v>187</v>
      </c>
      <c r="E17" s="49">
        <f t="shared" si="0"/>
        <v>17459</v>
      </c>
      <c r="F17" s="49">
        <f t="shared" si="0"/>
        <v>30</v>
      </c>
      <c r="G17" s="49">
        <f t="shared" si="0"/>
        <v>0</v>
      </c>
      <c r="H17" s="49">
        <f t="shared" si="0"/>
        <v>329</v>
      </c>
      <c r="I17" s="49">
        <f t="shared" si="0"/>
        <v>0</v>
      </c>
      <c r="J17" s="49">
        <f t="shared" si="0"/>
        <v>99302</v>
      </c>
      <c r="K17" s="49">
        <f t="shared" si="0"/>
        <v>22807</v>
      </c>
      <c r="L17" s="49">
        <f t="shared" si="0"/>
        <v>1849</v>
      </c>
      <c r="M17" s="49">
        <f t="shared" si="0"/>
        <v>153990</v>
      </c>
      <c r="N17" s="1"/>
    </row>
    <row r="18" spans="1:14" customFormat="1" ht="11.25" customHeight="1">
      <c r="A18" s="1"/>
      <c r="B18" s="19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</row>
    <row r="19" spans="1:14" customFormat="1" ht="11.25" customHeight="1">
      <c r="A19" s="1"/>
      <c r="B19" s="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customFormat="1" ht="11.25" customHeight="1">
      <c r="A20" s="1"/>
      <c r="B20" s="1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customFormat="1" ht="11.25" customHeight="1">
      <c r="A21" s="1"/>
      <c r="B21" s="19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customFormat="1" ht="11.25" customHeight="1">
      <c r="A22" s="1"/>
      <c r="B22" s="19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customFormat="1" ht="11.25" customHeight="1">
      <c r="A23" s="1"/>
      <c r="B23" s="19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customFormat="1" ht="11.25" customHeight="1">
      <c r="A24" s="1"/>
      <c r="B24" s="19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1.25" customHeight="1">
      <c r="B25" s="19" t="s">
        <v>38</v>
      </c>
    </row>
    <row r="26" spans="1:14" ht="11.25" customHeight="1">
      <c r="B26" s="19" t="s">
        <v>39</v>
      </c>
    </row>
    <row r="27" spans="1:14" ht="11.25" customHeight="1">
      <c r="B27" s="19" t="s">
        <v>44</v>
      </c>
    </row>
  </sheetData>
  <mergeCells count="7">
    <mergeCell ref="B11:M11"/>
    <mergeCell ref="B10:M10"/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CARATULA</vt:lpstr>
      <vt:lpstr>TIPO PENSION Y AFP 2012</vt:lpstr>
      <vt:lpstr>TIPO PENSION Y AFP 2013</vt:lpstr>
      <vt:lpstr>TIPO PENSION Y AFP 2014</vt:lpstr>
      <vt:lpstr>TIPO PENSION Y AFP 2015</vt:lpstr>
      <vt:lpstr>TIPO PENSION Y AFP 2016</vt:lpstr>
      <vt:lpstr>TIPO PENSION Y AFP 2017</vt:lpstr>
      <vt:lpstr>TIPO PENSION Y AFP 2018</vt:lpstr>
      <vt:lpstr>TIPO PENSION Y AFP 2019</vt:lpstr>
      <vt:lpstr>TIPO PENSION Y AFP 2020</vt:lpstr>
      <vt:lpstr>TIPO PENSION Y AFP 2021</vt:lpstr>
      <vt:lpstr>TIPO PENSION Y AFP 2022</vt:lpstr>
      <vt:lpstr>TIPO PENSION Y AFP 2023</vt:lpstr>
      <vt:lpstr>CARATULA!Área_de_impresión</vt:lpstr>
      <vt:lpstr>'TIPO PENSION Y AFP 2012'!Área_de_impresión</vt:lpstr>
      <vt:lpstr>'TIPO PENSION Y AFP 2013'!Área_de_impresión</vt:lpstr>
      <vt:lpstr>'TIPO PENSION Y AFP 2014'!Área_de_impresión</vt:lpstr>
      <vt:lpstr>'TIPO PENSION Y AFP 2015'!Área_de_impresión</vt:lpstr>
      <vt:lpstr>'TIPO PENSION Y AFP 2016'!Área_de_impresión</vt:lpstr>
      <vt:lpstr>'TIPO PENSION Y AFP 2017'!Área_de_impresión</vt:lpstr>
      <vt:lpstr>'TIPO PENSION Y AFP 2018'!Área_de_impresión</vt:lpstr>
      <vt:lpstr>'TIPO PENSION Y AFP 2019'!Área_de_impresión</vt:lpstr>
      <vt:lpstr>'TIPO PENSION Y AFP 2020'!Área_de_impresión</vt:lpstr>
      <vt:lpstr>'TIPO PENSION Y AFP 2021'!Área_de_impresión</vt:lpstr>
      <vt:lpstr>'TIPO PENSION Y AFP 2022'!Área_de_impresión</vt:lpstr>
      <vt:lpstr>'TIPO PENSION Y AFP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2</cp:revision>
  <cp:lastPrinted>2025-04-24T13:22:04Z</cp:lastPrinted>
  <dcterms:created xsi:type="dcterms:W3CDTF">2023-11-16T16:39:48Z</dcterms:created>
  <dcterms:modified xsi:type="dcterms:W3CDTF">2025-04-24T13:48:32Z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